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International Programs\1 - Study Abroad\Basic Required Travel Documents\"/>
    </mc:Choice>
  </mc:AlternateContent>
  <bookViews>
    <workbookView xWindow="480" yWindow="300" windowWidth="27795" windowHeight="12405"/>
  </bookViews>
  <sheets>
    <sheet name="Individual Budget" sheetId="4" r:id="rId1"/>
    <sheet name="Sample Costs by Mode of Study" sheetId="1" r:id="rId2"/>
  </sheets>
  <calcPr calcId="152511"/>
</workbook>
</file>

<file path=xl/calcChain.xml><?xml version="1.0" encoding="utf-8"?>
<calcChain xmlns="http://schemas.openxmlformats.org/spreadsheetml/2006/main">
  <c r="D19" i="4" l="1"/>
  <c r="D18" i="4"/>
  <c r="E18" i="4"/>
  <c r="E19" i="4" s="1"/>
  <c r="F18" i="4"/>
  <c r="F19" i="4" s="1"/>
  <c r="C28" i="4"/>
  <c r="E28" i="4" l="1"/>
  <c r="E30" i="4"/>
  <c r="F28" i="4" l="1"/>
  <c r="D28" i="4"/>
  <c r="B30" i="4"/>
  <c r="I26" i="1"/>
  <c r="I27" i="1"/>
  <c r="I24" i="1"/>
  <c r="I25" i="1" s="1"/>
  <c r="H24" i="1"/>
  <c r="H25" i="1"/>
  <c r="C24" i="1"/>
  <c r="C25" i="1" s="1"/>
  <c r="D24" i="1"/>
  <c r="D25" i="1"/>
  <c r="E24" i="1"/>
  <c r="E25" i="1" s="1"/>
  <c r="F24" i="1"/>
  <c r="F25" i="1" s="1"/>
  <c r="G24" i="1"/>
  <c r="G25" i="1" s="1"/>
  <c r="B24" i="1"/>
  <c r="B25" i="1"/>
  <c r="B26" i="1"/>
  <c r="B27" i="1"/>
  <c r="C26" i="1"/>
  <c r="C27" i="1" s="1"/>
  <c r="D26" i="1"/>
  <c r="D27" i="1" s="1"/>
  <c r="E26" i="1"/>
  <c r="E27" i="1" s="1"/>
  <c r="F26" i="1"/>
  <c r="F27" i="1" s="1"/>
  <c r="G26" i="1"/>
  <c r="G27" i="1"/>
  <c r="H26" i="1"/>
  <c r="H27" i="1" s="1"/>
  <c r="D30" i="4" l="1"/>
  <c r="F30" i="4"/>
</calcChain>
</file>

<file path=xl/sharedStrings.xml><?xml version="1.0" encoding="utf-8"?>
<sst xmlns="http://schemas.openxmlformats.org/spreadsheetml/2006/main" count="96" uniqueCount="69">
  <si>
    <t>TESC Study Abroad Fee</t>
  </si>
  <si>
    <t>TESC Tuition &amp; Fees - Resident</t>
  </si>
  <si>
    <t>TESC Tuition &amp; Fees- Non-Resident</t>
  </si>
  <si>
    <t>Application Fee</t>
  </si>
  <si>
    <t>Housing Costs</t>
  </si>
  <si>
    <t>Study Abroad Tuition &amp; Fees Costs</t>
  </si>
  <si>
    <t>Meals Costs</t>
  </si>
  <si>
    <t>Airfare - mid-high estimate</t>
  </si>
  <si>
    <t>Passport &amp; Visa Fees</t>
  </si>
  <si>
    <t>Entry &amp; Exit Taxes</t>
  </si>
  <si>
    <t>Immunizations</t>
  </si>
  <si>
    <t>Medical Insurance</t>
  </si>
  <si>
    <t>Trip Cancelation Insurance</t>
  </si>
  <si>
    <t>Books and Materials</t>
  </si>
  <si>
    <t>In-Country Travel - required</t>
  </si>
  <si>
    <t>Personal Expenses</t>
  </si>
  <si>
    <t>Personal Travel</t>
  </si>
  <si>
    <t>Credits</t>
  </si>
  <si>
    <t>Total Cost per Credit - Resident</t>
  </si>
  <si>
    <t>Total Cost per Credit - Non-Resident</t>
  </si>
  <si>
    <t>Not Included</t>
  </si>
  <si>
    <t>Total Cost Estimate Resident</t>
  </si>
  <si>
    <t>Total Cost Estimate Non-Resident</t>
  </si>
  <si>
    <t>Weeks</t>
  </si>
  <si>
    <r>
      <rPr>
        <b/>
        <sz val="11"/>
        <color rgb="FF00B050"/>
        <rFont val="Calibri"/>
        <family val="2"/>
        <scheme val="minor"/>
      </rPr>
      <t xml:space="preserve">Example! </t>
    </r>
    <r>
      <rPr>
        <b/>
        <sz val="11"/>
        <color theme="1"/>
        <rFont val="Calibri"/>
        <family val="2"/>
        <scheme val="minor"/>
      </rPr>
      <t xml:space="preserve">Evergreen                16 Credits         </t>
    </r>
    <r>
      <rPr>
        <b/>
        <sz val="11"/>
        <color rgb="FFFF0000"/>
        <rFont val="Calibri"/>
        <family val="2"/>
        <scheme val="minor"/>
      </rPr>
      <t>Study Abroad Program</t>
    </r>
  </si>
  <si>
    <t>Notes</t>
  </si>
  <si>
    <t xml:space="preserve">My Study Abroad Budget   </t>
  </si>
  <si>
    <t>Evergreen Tuition &amp; Fees Rate</t>
  </si>
  <si>
    <t>Overseas Instructional Program Costs</t>
  </si>
  <si>
    <t>In-Country Travel - Required</t>
  </si>
  <si>
    <t>Visa Fees</t>
  </si>
  <si>
    <t>Passport</t>
  </si>
  <si>
    <t>Airfare</t>
  </si>
  <si>
    <t>Entry &amp; Exit Taxes, if any.</t>
  </si>
  <si>
    <t>Total Cost Estimate</t>
  </si>
  <si>
    <t>Subtotal</t>
  </si>
  <si>
    <t>Generally Required Costs</t>
  </si>
  <si>
    <t>Suggested Amount per Quarter for Planning Purposes</t>
  </si>
  <si>
    <t>Credit amounts vary.  Convert semester credits to quarter credits by 1.5.</t>
  </si>
  <si>
    <t xml:space="preserve">Option 3 or use as Quarter 3 of multiple quarter study. </t>
  </si>
  <si>
    <t xml:space="preserve">Option 2 or use as Quarter 2 of multiple quarter study. </t>
  </si>
  <si>
    <t xml:space="preserve">Option 1 or use as Quarter 1 of multiple quarter study. </t>
  </si>
  <si>
    <t>Resident Rate: $2421     Non-resident rate: $7912    Consortium Fee: $400</t>
  </si>
  <si>
    <t>Actual weeks overseas may vary.</t>
  </si>
  <si>
    <t xml:space="preserve">You may also include costs for lease payments you must still make in Oly. </t>
  </si>
  <si>
    <t>Even if included in program costs, add extra for when you eat at restaurants</t>
  </si>
  <si>
    <t xml:space="preserve">Required travel that takes you away from your base city. </t>
  </si>
  <si>
    <t>Standard allowance per quarter per Evergreen.</t>
  </si>
  <si>
    <t xml:space="preserve">Plans vary from $40 on up. Depends on length of time. </t>
  </si>
  <si>
    <t xml:space="preserve">If you need a visa, or obtain an "airport" visa, you will pay a fee. </t>
  </si>
  <si>
    <t xml:space="preserve">Will vary. Check on Tuesdays for fare changes. </t>
  </si>
  <si>
    <t>Program costs often already include other items on the list.  Don’t duplicate.</t>
  </si>
  <si>
    <t xml:space="preserve">Plan money for "departure taxes" you must pay before boarding your plane home. </t>
  </si>
  <si>
    <t>Variable Costs per Individual</t>
  </si>
  <si>
    <t xml:space="preserve">You might already have one, still valid for many years. </t>
  </si>
  <si>
    <t xml:space="preserve">May or may not need these.  Depends on destinations and immunization history. </t>
  </si>
  <si>
    <t>Plan for gifts, souvenirs, extras, the unexpected.</t>
  </si>
  <si>
    <t xml:space="preserve">Optional weekend trips and opportunities, hotels, meals, etc. </t>
  </si>
  <si>
    <t>Study Abroad Budget      2016-2017</t>
  </si>
  <si>
    <t>Per Credit Cost Based on Required Costs</t>
  </si>
  <si>
    <t xml:space="preserve">Covers some costs if you or family member has documented illness and you can't go. Often included with credit Card purchase of tickets. </t>
  </si>
  <si>
    <t>Sample Costs</t>
  </si>
  <si>
    <r>
      <rPr>
        <b/>
        <sz val="11"/>
        <color rgb="FF00B050"/>
        <rFont val="Calibri"/>
        <family val="2"/>
        <scheme val="minor"/>
      </rPr>
      <t>Example!</t>
    </r>
    <r>
      <rPr>
        <b/>
        <sz val="11"/>
        <color theme="1"/>
        <rFont val="Calibri"/>
        <family val="2"/>
        <scheme val="minor"/>
      </rPr>
      <t xml:space="preserve">                                     </t>
    </r>
    <r>
      <rPr>
        <b/>
        <sz val="11"/>
        <color rgb="FFFF0000"/>
        <rFont val="Calibri"/>
        <family val="2"/>
        <scheme val="minor"/>
      </rPr>
      <t>On-Campus for Baseline Costs</t>
    </r>
  </si>
  <si>
    <r>
      <rPr>
        <b/>
        <sz val="11"/>
        <color rgb="FF00B050"/>
        <rFont val="Calibri"/>
        <family val="2"/>
        <scheme val="minor"/>
      </rPr>
      <t xml:space="preserve">Example! </t>
    </r>
    <r>
      <rPr>
        <b/>
        <sz val="11"/>
        <color theme="1"/>
        <rFont val="Calibri"/>
        <family val="2"/>
        <scheme val="minor"/>
      </rPr>
      <t xml:space="preserve">         </t>
    </r>
    <r>
      <rPr>
        <b/>
        <sz val="11"/>
        <color rgb="FFFF0000"/>
        <rFont val="Calibri"/>
        <family val="2"/>
        <scheme val="minor"/>
      </rPr>
      <t>Faculty-led Program Abroad</t>
    </r>
  </si>
  <si>
    <r>
      <rPr>
        <b/>
        <sz val="11"/>
        <color rgb="FF00B050"/>
        <rFont val="Calibri"/>
        <family val="2"/>
        <scheme val="minor"/>
      </rPr>
      <t>Example!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Study Abroad Contract</t>
    </r>
  </si>
  <si>
    <r>
      <rPr>
        <b/>
        <sz val="11"/>
        <color rgb="FF00B050"/>
        <rFont val="Calibri"/>
        <family val="2"/>
        <scheme val="minor"/>
      </rPr>
      <t xml:space="preserve">Example! </t>
    </r>
    <r>
      <rPr>
        <b/>
        <sz val="11"/>
        <color rgb="FFFF0000"/>
        <rFont val="Calibri"/>
        <family val="2"/>
        <scheme val="minor"/>
      </rPr>
      <t>Study Abroad 1:1 Exchange Program</t>
    </r>
  </si>
  <si>
    <r>
      <rPr>
        <b/>
        <sz val="11"/>
        <color rgb="FF00B050"/>
        <rFont val="Calibri"/>
        <family val="2"/>
        <scheme val="minor"/>
      </rPr>
      <t>Example!</t>
    </r>
    <r>
      <rPr>
        <b/>
        <sz val="11"/>
        <color theme="1"/>
        <rFont val="Calibri"/>
        <family val="2"/>
        <scheme val="minor"/>
      </rPr>
      <t xml:space="preserve">    </t>
    </r>
    <r>
      <rPr>
        <b/>
        <sz val="11"/>
        <color rgb="FFFF0000"/>
        <rFont val="Calibri"/>
        <family val="2"/>
        <scheme val="minor"/>
      </rPr>
      <t>Study Abroad   Consortium   Wildlands</t>
    </r>
  </si>
  <si>
    <r>
      <rPr>
        <b/>
        <sz val="11"/>
        <color rgb="FF00B050"/>
        <rFont val="Calibri"/>
        <family val="2"/>
        <scheme val="minor"/>
      </rPr>
      <t>Example!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Study Abroad   Consortium  CIEE</t>
    </r>
  </si>
  <si>
    <r>
      <rPr>
        <b/>
        <sz val="11"/>
        <color rgb="FF00B050"/>
        <rFont val="Calibri"/>
        <family val="2"/>
        <scheme val="minor"/>
      </rPr>
      <t xml:space="preserve">Example! </t>
    </r>
    <r>
      <rPr>
        <b/>
        <sz val="11"/>
        <color theme="1"/>
        <rFont val="Calibri"/>
        <family val="2"/>
        <scheme val="minor"/>
      </rPr>
      <t xml:space="preserve">   </t>
    </r>
    <r>
      <rPr>
        <b/>
        <sz val="11"/>
        <color rgb="FFFF0000"/>
        <rFont val="Calibri"/>
        <family val="2"/>
        <scheme val="minor"/>
      </rPr>
      <t>Study Abroad   Consortium  Butler IFSA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</si>
</sst>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8"/>
      <color theme="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0" fillId="0" borderId="1" xfId="0" applyBorder="1"/>
    <xf numFmtId="0" fontId="0" fillId="2" borderId="1" xfId="0" applyFill="1" applyBorder="1" applyAlignment="1">
      <alignment horizontal="center"/>
    </xf>
    <xf numFmtId="165" fontId="0" fillId="2" borderId="1" xfId="1" applyNumberFormat="1" applyFont="1" applyFill="1" applyBorder="1"/>
    <xf numFmtId="165" fontId="0" fillId="3" borderId="1" xfId="1" applyNumberFormat="1" applyFont="1" applyFill="1" applyBorder="1"/>
    <xf numFmtId="165" fontId="0" fillId="0" borderId="1" xfId="1" applyNumberFormat="1" applyFont="1" applyBorder="1"/>
    <xf numFmtId="0" fontId="2" fillId="0" borderId="1" xfId="0" applyFont="1" applyBorder="1"/>
    <xf numFmtId="165" fontId="0" fillId="5" borderId="1" xfId="1" applyNumberFormat="1" applyFont="1" applyFill="1" applyBorder="1"/>
    <xf numFmtId="0" fontId="0" fillId="5" borderId="0" xfId="0" applyFill="1"/>
    <xf numFmtId="165" fontId="0" fillId="7" borderId="1" xfId="1" applyNumberFormat="1" applyFont="1" applyFill="1" applyBorder="1"/>
    <xf numFmtId="164" fontId="2" fillId="6" borderId="1" xfId="1" applyNumberFormat="1" applyFont="1" applyFill="1" applyBorder="1"/>
    <xf numFmtId="0" fontId="2" fillId="6" borderId="1" xfId="0" applyFont="1" applyFill="1" applyBorder="1"/>
    <xf numFmtId="0" fontId="2" fillId="5" borderId="1" xfId="0" applyFont="1" applyFill="1" applyBorder="1" applyAlignment="1">
      <alignment vertical="top" wrapText="1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right"/>
    </xf>
    <xf numFmtId="0" fontId="0" fillId="5" borderId="1" xfId="0" applyFill="1" applyBorder="1"/>
    <xf numFmtId="0" fontId="2" fillId="0" borderId="1" xfId="0" applyFont="1" applyBorder="1" applyAlignment="1">
      <alignment horizontal="center" vertical="top"/>
    </xf>
    <xf numFmtId="44" fontId="0" fillId="5" borderId="1" xfId="1" applyFont="1" applyFill="1" applyBorder="1"/>
    <xf numFmtId="44" fontId="2" fillId="6" borderId="1" xfId="1" applyFont="1" applyFill="1" applyBorder="1"/>
    <xf numFmtId="165" fontId="0" fillId="4" borderId="1" xfId="1" applyNumberFormat="1" applyFont="1" applyFill="1" applyBorder="1"/>
    <xf numFmtId="0" fontId="2" fillId="5" borderId="1" xfId="0" applyFont="1" applyFill="1" applyBorder="1"/>
    <xf numFmtId="0" fontId="6" fillId="2" borderId="1" xfId="0" applyFont="1" applyFill="1" applyBorder="1" applyAlignment="1">
      <alignment vertical="top" wrapText="1"/>
    </xf>
    <xf numFmtId="0" fontId="4" fillId="0" borderId="1" xfId="0" applyFont="1" applyBorder="1"/>
    <xf numFmtId="0" fontId="7" fillId="5" borderId="1" xfId="0" applyFont="1" applyFill="1" applyBorder="1"/>
    <xf numFmtId="0" fontId="5" fillId="0" borderId="1" xfId="0" applyFont="1" applyBorder="1"/>
    <xf numFmtId="165" fontId="3" fillId="2" borderId="1" xfId="1" applyNumberFormat="1" applyFont="1" applyFill="1" applyBorder="1"/>
    <xf numFmtId="0" fontId="7" fillId="0" borderId="1" xfId="0" applyFont="1" applyBorder="1"/>
    <xf numFmtId="164" fontId="3" fillId="2" borderId="1" xfId="1" applyNumberFormat="1" applyFont="1" applyFill="1" applyBorder="1"/>
    <xf numFmtId="0" fontId="0" fillId="0" borderId="1" xfId="0" applyBorder="1" applyAlignment="1">
      <alignment wrapText="1"/>
    </xf>
    <xf numFmtId="0" fontId="8" fillId="2" borderId="1" xfId="0" applyFont="1" applyFill="1" applyBorder="1" applyAlignment="1">
      <alignment horizontal="center"/>
    </xf>
    <xf numFmtId="165" fontId="0" fillId="6" borderId="1" xfId="1" applyNumberFormat="1" applyFont="1" applyFill="1" applyBorder="1"/>
    <xf numFmtId="44" fontId="0" fillId="6" borderId="1" xfId="1" applyFont="1" applyFill="1" applyBorder="1"/>
    <xf numFmtId="0" fontId="2" fillId="4" borderId="1" xfId="0" applyFont="1" applyFill="1" applyBorder="1"/>
    <xf numFmtId="44" fontId="0" fillId="4" borderId="1" xfId="1" applyFont="1" applyFill="1" applyBorder="1"/>
    <xf numFmtId="164" fontId="2" fillId="4" borderId="1" xfId="1" applyNumberFormat="1" applyFont="1" applyFill="1" applyBorder="1"/>
    <xf numFmtId="44" fontId="2" fillId="4" borderId="1" xfId="1" applyFont="1" applyFill="1" applyBorder="1"/>
    <xf numFmtId="0" fontId="2" fillId="8" borderId="1" xfId="0" applyFont="1" applyFill="1" applyBorder="1" applyAlignment="1">
      <alignment vertical="top" wrapText="1"/>
    </xf>
    <xf numFmtId="0" fontId="0" fillId="8" borderId="1" xfId="0" applyFill="1" applyBorder="1" applyAlignment="1">
      <alignment horizontal="center"/>
    </xf>
    <xf numFmtId="165" fontId="0" fillId="8" borderId="1" xfId="1" applyNumberFormat="1" applyFont="1" applyFill="1" applyBorder="1"/>
    <xf numFmtId="0" fontId="8" fillId="5" borderId="1" xfId="0" applyFont="1" applyFill="1" applyBorder="1" applyAlignment="1">
      <alignment horizontal="center"/>
    </xf>
    <xf numFmtId="1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99FF99"/>
      <color rgb="FFFFFF99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workbookViewId="0">
      <selection activeCell="G30" sqref="G30"/>
    </sheetView>
  </sheetViews>
  <sheetFormatPr defaultRowHeight="15" x14ac:dyDescent="0.25"/>
  <cols>
    <col min="1" max="1" width="30.85546875" customWidth="1"/>
    <col min="2" max="2" width="12.28515625" hidden="1" customWidth="1"/>
    <col min="3" max="3" width="10.85546875" customWidth="1"/>
    <col min="4" max="4" width="19.7109375" style="10" customWidth="1"/>
    <col min="5" max="5" width="19.5703125" style="10" customWidth="1"/>
    <col min="6" max="6" width="19.7109375" customWidth="1"/>
    <col min="7" max="7" width="74.85546875" customWidth="1"/>
  </cols>
  <sheetData>
    <row r="1" spans="1:7" ht="105" customHeight="1" x14ac:dyDescent="0.25">
      <c r="A1" s="1" t="s">
        <v>58</v>
      </c>
      <c r="B1" s="14" t="s">
        <v>24</v>
      </c>
      <c r="C1" s="14" t="s">
        <v>37</v>
      </c>
      <c r="D1" s="23" t="s">
        <v>41</v>
      </c>
      <c r="E1" s="23" t="s">
        <v>40</v>
      </c>
      <c r="F1" s="23" t="s">
        <v>39</v>
      </c>
      <c r="G1" s="18" t="s">
        <v>25</v>
      </c>
    </row>
    <row r="2" spans="1:7" x14ac:dyDescent="0.25">
      <c r="A2" s="8" t="s">
        <v>17</v>
      </c>
      <c r="B2" s="15">
        <v>16</v>
      </c>
      <c r="C2" s="15"/>
      <c r="D2" s="4">
        <v>16</v>
      </c>
      <c r="E2" s="4">
        <v>16</v>
      </c>
      <c r="F2" s="4">
        <v>16</v>
      </c>
      <c r="G2" s="3" t="s">
        <v>38</v>
      </c>
    </row>
    <row r="3" spans="1:7" x14ac:dyDescent="0.25">
      <c r="A3" s="8" t="s">
        <v>23</v>
      </c>
      <c r="B3" s="15">
        <v>10</v>
      </c>
      <c r="C3" s="15"/>
      <c r="D3" s="4">
        <v>10</v>
      </c>
      <c r="E3" s="4">
        <v>10</v>
      </c>
      <c r="F3" s="4">
        <v>10</v>
      </c>
      <c r="G3" s="3" t="s">
        <v>43</v>
      </c>
    </row>
    <row r="4" spans="1:7" x14ac:dyDescent="0.25">
      <c r="A4" s="3"/>
      <c r="B4" s="15"/>
      <c r="C4" s="15"/>
      <c r="D4" s="4"/>
      <c r="E4" s="4"/>
      <c r="F4" s="4"/>
      <c r="G4" s="3"/>
    </row>
    <row r="5" spans="1:7" ht="21" x14ac:dyDescent="0.35">
      <c r="A5" s="25" t="s">
        <v>27</v>
      </c>
      <c r="B5" s="6">
        <v>2421</v>
      </c>
      <c r="C5" s="9"/>
      <c r="D5" s="27">
        <v>2421</v>
      </c>
      <c r="E5" s="27">
        <v>0</v>
      </c>
      <c r="F5" s="27">
        <v>0</v>
      </c>
      <c r="G5" s="3" t="s">
        <v>42</v>
      </c>
    </row>
    <row r="6" spans="1:7" ht="21" x14ac:dyDescent="0.35">
      <c r="A6" s="25"/>
      <c r="B6" s="6"/>
      <c r="C6" s="9"/>
      <c r="D6" s="27"/>
      <c r="E6" s="27"/>
      <c r="F6" s="27"/>
      <c r="G6" s="3"/>
    </row>
    <row r="7" spans="1:7" x14ac:dyDescent="0.25">
      <c r="A7" s="22" t="s">
        <v>36</v>
      </c>
      <c r="B7" s="6"/>
      <c r="C7" s="9"/>
      <c r="D7" s="5"/>
      <c r="E7" s="5"/>
      <c r="F7" s="5"/>
      <c r="G7" s="3"/>
    </row>
    <row r="8" spans="1:7" x14ac:dyDescent="0.25">
      <c r="A8" s="24" t="s">
        <v>28</v>
      </c>
      <c r="B8" s="9">
        <v>2200</v>
      </c>
      <c r="C8" s="9"/>
      <c r="D8" s="5">
        <v>0</v>
      </c>
      <c r="E8" s="5">
        <v>0</v>
      </c>
      <c r="F8" s="5">
        <v>0</v>
      </c>
      <c r="G8" s="3" t="s">
        <v>51</v>
      </c>
    </row>
    <row r="9" spans="1:7" x14ac:dyDescent="0.25">
      <c r="A9" s="24" t="s">
        <v>4</v>
      </c>
      <c r="B9" s="9">
        <v>1500</v>
      </c>
      <c r="C9" s="9"/>
      <c r="D9" s="5">
        <v>0</v>
      </c>
      <c r="E9" s="5">
        <v>0</v>
      </c>
      <c r="F9" s="5">
        <v>0</v>
      </c>
      <c r="G9" s="3" t="s">
        <v>44</v>
      </c>
    </row>
    <row r="10" spans="1:7" x14ac:dyDescent="0.25">
      <c r="A10" s="24" t="s">
        <v>6</v>
      </c>
      <c r="B10" s="9">
        <v>900</v>
      </c>
      <c r="C10" s="9"/>
      <c r="D10" s="5">
        <v>0</v>
      </c>
      <c r="E10" s="5">
        <v>0</v>
      </c>
      <c r="F10" s="5">
        <v>0</v>
      </c>
      <c r="G10" s="3" t="s">
        <v>45</v>
      </c>
    </row>
    <row r="11" spans="1:7" x14ac:dyDescent="0.25">
      <c r="A11" s="24" t="s">
        <v>29</v>
      </c>
      <c r="B11" s="9">
        <v>1300</v>
      </c>
      <c r="C11" s="9"/>
      <c r="D11" s="5">
        <v>0</v>
      </c>
      <c r="E11" s="5">
        <v>0</v>
      </c>
      <c r="F11" s="5">
        <v>0</v>
      </c>
      <c r="G11" s="3" t="s">
        <v>46</v>
      </c>
    </row>
    <row r="12" spans="1:7" x14ac:dyDescent="0.25">
      <c r="A12" s="24" t="s">
        <v>13</v>
      </c>
      <c r="B12" s="9"/>
      <c r="C12" s="9">
        <v>250</v>
      </c>
      <c r="D12" s="5">
        <v>0</v>
      </c>
      <c r="E12" s="5">
        <v>0</v>
      </c>
      <c r="F12" s="5">
        <v>0</v>
      </c>
      <c r="G12" s="3" t="s">
        <v>47</v>
      </c>
    </row>
    <row r="13" spans="1:7" x14ac:dyDescent="0.25">
      <c r="A13" s="24" t="s">
        <v>11</v>
      </c>
      <c r="B13" s="9"/>
      <c r="C13" s="9">
        <v>200</v>
      </c>
      <c r="D13" s="5">
        <v>0</v>
      </c>
      <c r="E13" s="5">
        <v>0</v>
      </c>
      <c r="F13" s="5">
        <v>0</v>
      </c>
      <c r="G13" s="3" t="s">
        <v>48</v>
      </c>
    </row>
    <row r="14" spans="1:7" x14ac:dyDescent="0.25">
      <c r="A14" s="24" t="s">
        <v>30</v>
      </c>
      <c r="B14" s="9"/>
      <c r="C14" s="9">
        <v>200</v>
      </c>
      <c r="D14" s="5">
        <v>0</v>
      </c>
      <c r="E14" s="5">
        <v>0</v>
      </c>
      <c r="F14" s="5">
        <v>0</v>
      </c>
      <c r="G14" s="3" t="s">
        <v>49</v>
      </c>
    </row>
    <row r="15" spans="1:7" x14ac:dyDescent="0.25">
      <c r="A15" s="24" t="s">
        <v>33</v>
      </c>
      <c r="B15" s="9"/>
      <c r="C15" s="9">
        <v>100</v>
      </c>
      <c r="D15" s="5">
        <v>0</v>
      </c>
      <c r="E15" s="5">
        <v>0</v>
      </c>
      <c r="F15" s="5">
        <v>0</v>
      </c>
      <c r="G15" s="3" t="s">
        <v>52</v>
      </c>
    </row>
    <row r="16" spans="1:7" x14ac:dyDescent="0.25">
      <c r="A16" s="24" t="s">
        <v>32</v>
      </c>
      <c r="B16" s="9"/>
      <c r="C16" s="9"/>
      <c r="D16" s="5">
        <v>0</v>
      </c>
      <c r="E16" s="5">
        <v>0</v>
      </c>
      <c r="F16" s="5">
        <v>0</v>
      </c>
      <c r="G16" s="3" t="s">
        <v>50</v>
      </c>
    </row>
    <row r="17" spans="1:7" x14ac:dyDescent="0.25">
      <c r="A17" s="24"/>
      <c r="B17" s="9"/>
      <c r="C17" s="9"/>
      <c r="D17" s="5"/>
      <c r="E17" s="5"/>
      <c r="F17" s="5">
        <v>0</v>
      </c>
      <c r="G17" s="3"/>
    </row>
    <row r="18" spans="1:7" ht="21" x14ac:dyDescent="0.35">
      <c r="A18" s="24" t="s">
        <v>35</v>
      </c>
      <c r="B18" s="9"/>
      <c r="C18" s="9"/>
      <c r="D18" s="27">
        <f>SUM(D8:D16)</f>
        <v>0</v>
      </c>
      <c r="E18" s="27">
        <f t="shared" ref="E18:F18" si="0">SUM(E5:E16)</f>
        <v>0</v>
      </c>
      <c r="F18" s="27">
        <f t="shared" si="0"/>
        <v>0</v>
      </c>
      <c r="G18" s="3"/>
    </row>
    <row r="19" spans="1:7" ht="21" x14ac:dyDescent="0.35">
      <c r="A19" s="28" t="s">
        <v>59</v>
      </c>
      <c r="B19" s="9"/>
      <c r="C19" s="9"/>
      <c r="D19" s="29">
        <f>SUM(D18+D5)/D2</f>
        <v>151.3125</v>
      </c>
      <c r="E19" s="27">
        <f t="shared" ref="E19:F19" si="1">SUM(E18/E2)</f>
        <v>0</v>
      </c>
      <c r="F19" s="27">
        <f t="shared" si="1"/>
        <v>0</v>
      </c>
      <c r="G19" s="3"/>
    </row>
    <row r="20" spans="1:7" ht="21" x14ac:dyDescent="0.35">
      <c r="A20" s="24"/>
      <c r="B20" s="9"/>
      <c r="C20" s="9"/>
      <c r="D20" s="27"/>
      <c r="E20" s="27"/>
      <c r="F20" s="27"/>
      <c r="G20" s="3"/>
    </row>
    <row r="21" spans="1:7" x14ac:dyDescent="0.25">
      <c r="A21" s="8" t="s">
        <v>53</v>
      </c>
      <c r="B21" s="9">
        <v>200</v>
      </c>
      <c r="C21" s="9"/>
      <c r="D21" s="5"/>
      <c r="E21" s="5"/>
      <c r="F21" s="5"/>
      <c r="G21" s="3"/>
    </row>
    <row r="22" spans="1:7" x14ac:dyDescent="0.25">
      <c r="A22" s="26" t="s">
        <v>31</v>
      </c>
      <c r="B22" s="9">
        <v>100</v>
      </c>
      <c r="C22" s="9">
        <v>200</v>
      </c>
      <c r="D22" s="5">
        <v>0</v>
      </c>
      <c r="E22" s="5">
        <v>0</v>
      </c>
      <c r="F22" s="5">
        <v>0</v>
      </c>
      <c r="G22" s="3" t="s">
        <v>54</v>
      </c>
    </row>
    <row r="23" spans="1:7" x14ac:dyDescent="0.25">
      <c r="A23" s="26" t="s">
        <v>10</v>
      </c>
      <c r="B23" s="9">
        <v>400</v>
      </c>
      <c r="C23" s="9">
        <v>300</v>
      </c>
      <c r="D23" s="5">
        <v>0</v>
      </c>
      <c r="E23" s="5">
        <v>0</v>
      </c>
      <c r="F23" s="5">
        <v>0</v>
      </c>
      <c r="G23" s="3" t="s">
        <v>55</v>
      </c>
    </row>
    <row r="24" spans="1:7" ht="30" x14ac:dyDescent="0.25">
      <c r="A24" s="26" t="s">
        <v>12</v>
      </c>
      <c r="B24" s="9">
        <v>100</v>
      </c>
      <c r="C24" s="9">
        <v>100</v>
      </c>
      <c r="D24" s="5">
        <v>0</v>
      </c>
      <c r="E24" s="5">
        <v>0</v>
      </c>
      <c r="F24" s="5">
        <v>0</v>
      </c>
      <c r="G24" s="30" t="s">
        <v>60</v>
      </c>
    </row>
    <row r="25" spans="1:7" x14ac:dyDescent="0.25">
      <c r="A25" s="26" t="s">
        <v>15</v>
      </c>
      <c r="B25" s="9" t="s">
        <v>20</v>
      </c>
      <c r="C25" s="9">
        <v>600</v>
      </c>
      <c r="D25" s="5">
        <v>0</v>
      </c>
      <c r="E25" s="5">
        <v>0</v>
      </c>
      <c r="F25" s="5">
        <v>0</v>
      </c>
      <c r="G25" s="3" t="s">
        <v>56</v>
      </c>
    </row>
    <row r="26" spans="1:7" x14ac:dyDescent="0.25">
      <c r="A26" s="26" t="s">
        <v>16</v>
      </c>
      <c r="B26" s="9" t="s">
        <v>20</v>
      </c>
      <c r="C26" s="9">
        <v>500</v>
      </c>
      <c r="D26" s="5">
        <v>0</v>
      </c>
      <c r="E26" s="5">
        <v>0</v>
      </c>
      <c r="F26" s="5">
        <v>0</v>
      </c>
      <c r="G26" s="3" t="s">
        <v>57</v>
      </c>
    </row>
    <row r="27" spans="1:7" x14ac:dyDescent="0.25">
      <c r="A27" s="26"/>
      <c r="B27" s="9"/>
      <c r="C27" s="9"/>
      <c r="D27" s="5"/>
      <c r="E27" s="5"/>
      <c r="F27" s="5"/>
      <c r="G27" s="3"/>
    </row>
    <row r="28" spans="1:7" ht="21" x14ac:dyDescent="0.35">
      <c r="A28" s="26" t="s">
        <v>35</v>
      </c>
      <c r="B28" s="9"/>
      <c r="C28" s="9">
        <f>SUM(C22:C27)</f>
        <v>1700</v>
      </c>
      <c r="D28" s="27">
        <f>SUM(D22:D27)</f>
        <v>0</v>
      </c>
      <c r="E28" s="27">
        <f>SUM(E22:E27)</f>
        <v>0</v>
      </c>
      <c r="F28" s="27">
        <f>SUM(F22:F27)</f>
        <v>0</v>
      </c>
      <c r="G28" s="3"/>
    </row>
    <row r="29" spans="1:7" x14ac:dyDescent="0.25">
      <c r="A29" s="3"/>
      <c r="B29" s="7"/>
      <c r="C29" s="7"/>
      <c r="D29" s="5"/>
      <c r="E29" s="5"/>
      <c r="F29" s="5"/>
      <c r="G29" s="3"/>
    </row>
    <row r="30" spans="1:7" ht="21" x14ac:dyDescent="0.35">
      <c r="A30" s="22" t="s">
        <v>34</v>
      </c>
      <c r="B30" s="11">
        <f>SUM(B8:B24)+(B$5)</f>
        <v>9121</v>
      </c>
      <c r="C30" s="9"/>
      <c r="D30" s="27">
        <f>SUM(D5+D18+D28)</f>
        <v>2421</v>
      </c>
      <c r="E30" s="27">
        <f>SUM(E5+E18+E28)</f>
        <v>0</v>
      </c>
      <c r="F30" s="27">
        <f>SUM(F5+F18+F28)</f>
        <v>0</v>
      </c>
      <c r="G30" s="3"/>
    </row>
    <row r="31" spans="1:7" x14ac:dyDescent="0.25">
      <c r="A31" s="10"/>
    </row>
  </sheetData>
  <pageMargins left="0.7" right="0.7" top="0.75" bottom="0.75" header="0.3" footer="0.3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opLeftCell="A2" workbookViewId="0">
      <selection activeCell="I34" sqref="I34"/>
    </sheetView>
  </sheetViews>
  <sheetFormatPr defaultRowHeight="15" x14ac:dyDescent="0.25"/>
  <cols>
    <col min="1" max="1" width="32.5703125" customWidth="1"/>
    <col min="2" max="2" width="12" customWidth="1"/>
    <col min="3" max="3" width="12.28515625" customWidth="1"/>
    <col min="4" max="4" width="12.140625" style="10" customWidth="1"/>
    <col min="5" max="5" width="12.140625" customWidth="1"/>
    <col min="6" max="6" width="12.42578125" style="10" customWidth="1"/>
    <col min="7" max="7" width="12.140625" customWidth="1"/>
    <col min="8" max="8" width="12.28515625" customWidth="1"/>
    <col min="9" max="9" width="24.7109375" customWidth="1"/>
    <col min="10" max="10" width="22.85546875" customWidth="1"/>
  </cols>
  <sheetData>
    <row r="1" spans="1:10" ht="105" customHeight="1" x14ac:dyDescent="0.25">
      <c r="A1" s="1" t="s">
        <v>61</v>
      </c>
      <c r="B1" s="38" t="s">
        <v>62</v>
      </c>
      <c r="C1" s="14" t="s">
        <v>63</v>
      </c>
      <c r="D1" s="2" t="s">
        <v>64</v>
      </c>
      <c r="E1" s="14" t="s">
        <v>65</v>
      </c>
      <c r="F1" s="2" t="s">
        <v>66</v>
      </c>
      <c r="G1" s="14" t="s">
        <v>67</v>
      </c>
      <c r="H1" s="2" t="s">
        <v>68</v>
      </c>
      <c r="I1" s="14" t="s">
        <v>26</v>
      </c>
      <c r="J1" s="18" t="s">
        <v>25</v>
      </c>
    </row>
    <row r="2" spans="1:10" ht="23.25" x14ac:dyDescent="0.35">
      <c r="A2" s="8" t="s">
        <v>17</v>
      </c>
      <c r="B2" s="39">
        <v>16</v>
      </c>
      <c r="C2" s="15">
        <v>16</v>
      </c>
      <c r="D2" s="4">
        <v>16</v>
      </c>
      <c r="E2" s="15">
        <v>16</v>
      </c>
      <c r="F2" s="31">
        <v>15</v>
      </c>
      <c r="G2" s="41">
        <v>22</v>
      </c>
      <c r="H2" s="31">
        <v>24</v>
      </c>
      <c r="I2" s="16">
        <v>16</v>
      </c>
      <c r="J2" s="3"/>
    </row>
    <row r="3" spans="1:10" ht="23.25" x14ac:dyDescent="0.35">
      <c r="A3" s="8" t="s">
        <v>23</v>
      </c>
      <c r="B3" s="39">
        <v>10</v>
      </c>
      <c r="C3" s="15">
        <v>10</v>
      </c>
      <c r="D3" s="4">
        <v>10</v>
      </c>
      <c r="E3" s="15">
        <v>10</v>
      </c>
      <c r="F3" s="31">
        <v>7</v>
      </c>
      <c r="G3" s="41">
        <v>19</v>
      </c>
      <c r="H3" s="31">
        <v>16</v>
      </c>
      <c r="I3" s="16">
        <v>10</v>
      </c>
      <c r="J3" s="3"/>
    </row>
    <row r="4" spans="1:10" x14ac:dyDescent="0.25">
      <c r="A4" s="3"/>
      <c r="B4" s="39"/>
      <c r="C4" s="15"/>
      <c r="D4" s="4"/>
      <c r="E4" s="15"/>
      <c r="F4" s="4"/>
      <c r="G4" s="15"/>
      <c r="H4" s="4"/>
      <c r="I4" s="17"/>
      <c r="J4" s="3"/>
    </row>
    <row r="5" spans="1:10" x14ac:dyDescent="0.25">
      <c r="A5" s="13" t="s">
        <v>1</v>
      </c>
      <c r="B5" s="32">
        <v>2421</v>
      </c>
      <c r="C5" s="32">
        <v>2421</v>
      </c>
      <c r="D5" s="32">
        <v>2421</v>
      </c>
      <c r="E5" s="9">
        <v>2421</v>
      </c>
      <c r="F5" s="32">
        <v>0</v>
      </c>
      <c r="G5" s="9">
        <v>0</v>
      </c>
      <c r="H5" s="32">
        <v>0</v>
      </c>
      <c r="I5" s="33">
        <v>0</v>
      </c>
      <c r="J5" s="3"/>
    </row>
    <row r="6" spans="1:10" x14ac:dyDescent="0.25">
      <c r="A6" s="34" t="s">
        <v>2</v>
      </c>
      <c r="B6" s="21">
        <v>7912</v>
      </c>
      <c r="C6" s="21">
        <v>7912</v>
      </c>
      <c r="D6" s="21">
        <v>7912</v>
      </c>
      <c r="E6" s="9">
        <v>7912</v>
      </c>
      <c r="F6" s="21">
        <v>0</v>
      </c>
      <c r="G6" s="9">
        <v>0</v>
      </c>
      <c r="H6" s="21">
        <v>0</v>
      </c>
      <c r="I6" s="35">
        <v>0</v>
      </c>
      <c r="J6" s="3"/>
    </row>
    <row r="7" spans="1:10" x14ac:dyDescent="0.25">
      <c r="A7" s="8" t="s">
        <v>0</v>
      </c>
      <c r="B7" s="40">
        <v>0</v>
      </c>
      <c r="C7" s="9">
        <v>0</v>
      </c>
      <c r="D7" s="5">
        <v>0</v>
      </c>
      <c r="E7" s="9">
        <v>0</v>
      </c>
      <c r="F7" s="5">
        <v>400</v>
      </c>
      <c r="G7" s="9">
        <v>400</v>
      </c>
      <c r="H7" s="5">
        <v>400</v>
      </c>
      <c r="I7" s="19"/>
      <c r="J7" s="3"/>
    </row>
    <row r="8" spans="1:10" x14ac:dyDescent="0.25">
      <c r="A8" s="8" t="s">
        <v>3</v>
      </c>
      <c r="B8" s="40">
        <v>0</v>
      </c>
      <c r="C8" s="9">
        <v>0</v>
      </c>
      <c r="D8" s="5">
        <v>0</v>
      </c>
      <c r="E8" s="9">
        <v>0</v>
      </c>
      <c r="F8" s="5">
        <v>150</v>
      </c>
      <c r="G8" s="9">
        <v>300</v>
      </c>
      <c r="H8" s="5">
        <v>100</v>
      </c>
      <c r="I8" s="19">
        <v>0</v>
      </c>
      <c r="J8" s="3"/>
    </row>
    <row r="9" spans="1:10" x14ac:dyDescent="0.25">
      <c r="A9" s="8" t="s">
        <v>5</v>
      </c>
      <c r="B9" s="40">
        <v>0</v>
      </c>
      <c r="C9" s="9">
        <v>2200</v>
      </c>
      <c r="D9" s="5">
        <v>1800</v>
      </c>
      <c r="E9" s="9">
        <v>400</v>
      </c>
      <c r="F9" s="5">
        <v>3650</v>
      </c>
      <c r="G9" s="9">
        <v>10923</v>
      </c>
      <c r="H9" s="5">
        <v>11725</v>
      </c>
      <c r="I9" s="19">
        <v>0</v>
      </c>
      <c r="J9" s="3"/>
    </row>
    <row r="10" spans="1:10" x14ac:dyDescent="0.25">
      <c r="A10" s="8" t="s">
        <v>4</v>
      </c>
      <c r="B10" s="40">
        <v>2000</v>
      </c>
      <c r="C10" s="9">
        <v>1500</v>
      </c>
      <c r="D10" s="5">
        <v>1500</v>
      </c>
      <c r="E10" s="9">
        <v>1500</v>
      </c>
      <c r="F10" s="5">
        <v>2500</v>
      </c>
      <c r="G10" s="9">
        <v>2525</v>
      </c>
      <c r="H10" s="5">
        <v>2550</v>
      </c>
      <c r="I10" s="19">
        <v>0</v>
      </c>
      <c r="J10" s="3"/>
    </row>
    <row r="11" spans="1:10" x14ac:dyDescent="0.25">
      <c r="A11" s="8" t="s">
        <v>6</v>
      </c>
      <c r="B11" s="40">
        <v>1164</v>
      </c>
      <c r="C11" s="9">
        <v>900</v>
      </c>
      <c r="D11" s="5">
        <v>900</v>
      </c>
      <c r="E11" s="9">
        <v>900</v>
      </c>
      <c r="F11" s="5">
        <v>1000</v>
      </c>
      <c r="G11" s="9">
        <v>1200</v>
      </c>
      <c r="H11" s="5">
        <v>500</v>
      </c>
      <c r="I11" s="19">
        <v>0</v>
      </c>
      <c r="J11" s="3"/>
    </row>
    <row r="12" spans="1:10" x14ac:dyDescent="0.25">
      <c r="A12" s="8" t="s">
        <v>7</v>
      </c>
      <c r="B12" s="40">
        <v>0</v>
      </c>
      <c r="C12" s="9">
        <v>1300</v>
      </c>
      <c r="D12" s="5">
        <v>1300</v>
      </c>
      <c r="E12" s="9">
        <v>1300</v>
      </c>
      <c r="F12" s="5">
        <v>1500</v>
      </c>
      <c r="G12" s="9">
        <v>1300</v>
      </c>
      <c r="H12" s="5">
        <v>1300</v>
      </c>
      <c r="I12" s="19">
        <v>0</v>
      </c>
      <c r="J12" s="3"/>
    </row>
    <row r="13" spans="1:10" x14ac:dyDescent="0.25">
      <c r="A13" s="8" t="s">
        <v>8</v>
      </c>
      <c r="B13" s="40">
        <v>0</v>
      </c>
      <c r="C13" s="9">
        <v>300</v>
      </c>
      <c r="D13" s="5">
        <v>300</v>
      </c>
      <c r="E13" s="9">
        <v>300</v>
      </c>
      <c r="F13" s="5">
        <v>300</v>
      </c>
      <c r="G13" s="9">
        <v>300</v>
      </c>
      <c r="H13" s="5">
        <v>300</v>
      </c>
      <c r="I13" s="19">
        <v>0</v>
      </c>
      <c r="J13" s="3"/>
    </row>
    <row r="14" spans="1:10" x14ac:dyDescent="0.25">
      <c r="A14" s="8" t="s">
        <v>9</v>
      </c>
      <c r="B14" s="40">
        <v>0</v>
      </c>
      <c r="C14" s="9">
        <v>100</v>
      </c>
      <c r="D14" s="5">
        <v>100</v>
      </c>
      <c r="E14" s="9">
        <v>100</v>
      </c>
      <c r="F14" s="5">
        <v>100</v>
      </c>
      <c r="G14" s="9">
        <v>100</v>
      </c>
      <c r="H14" s="5">
        <v>100</v>
      </c>
      <c r="I14" s="19">
        <v>0</v>
      </c>
      <c r="J14" s="3"/>
    </row>
    <row r="15" spans="1:10" x14ac:dyDescent="0.25">
      <c r="A15" s="8" t="s">
        <v>10</v>
      </c>
      <c r="B15" s="40">
        <v>0</v>
      </c>
      <c r="C15" s="9">
        <v>300</v>
      </c>
      <c r="D15" s="5">
        <v>300</v>
      </c>
      <c r="E15" s="9">
        <v>300</v>
      </c>
      <c r="F15" s="5">
        <v>300</v>
      </c>
      <c r="G15" s="9">
        <v>300</v>
      </c>
      <c r="H15" s="5">
        <v>300</v>
      </c>
      <c r="I15" s="19">
        <v>0</v>
      </c>
      <c r="J15" s="3"/>
    </row>
    <row r="16" spans="1:10" x14ac:dyDescent="0.25">
      <c r="A16" s="8" t="s">
        <v>11</v>
      </c>
      <c r="B16" s="40">
        <v>0</v>
      </c>
      <c r="C16" s="9">
        <v>200</v>
      </c>
      <c r="D16" s="5">
        <v>200</v>
      </c>
      <c r="E16" s="9">
        <v>200</v>
      </c>
      <c r="F16" s="5">
        <v>200</v>
      </c>
      <c r="G16" s="9">
        <v>0</v>
      </c>
      <c r="H16" s="5">
        <v>0</v>
      </c>
      <c r="I16" s="19">
        <v>0</v>
      </c>
      <c r="J16" s="3"/>
    </row>
    <row r="17" spans="1:10" x14ac:dyDescent="0.25">
      <c r="A17" s="8" t="s">
        <v>12</v>
      </c>
      <c r="B17" s="40">
        <v>0</v>
      </c>
      <c r="C17" s="9">
        <v>100</v>
      </c>
      <c r="D17" s="5">
        <v>100</v>
      </c>
      <c r="E17" s="9">
        <v>100</v>
      </c>
      <c r="F17" s="5">
        <v>100</v>
      </c>
      <c r="G17" s="9">
        <v>100</v>
      </c>
      <c r="H17" s="5">
        <v>100</v>
      </c>
      <c r="I17" s="19">
        <v>0</v>
      </c>
      <c r="J17" s="3"/>
    </row>
    <row r="18" spans="1:10" x14ac:dyDescent="0.25">
      <c r="A18" s="8" t="s">
        <v>13</v>
      </c>
      <c r="B18" s="40">
        <v>250</v>
      </c>
      <c r="C18" s="9">
        <v>250</v>
      </c>
      <c r="D18" s="5">
        <v>250</v>
      </c>
      <c r="E18" s="9">
        <v>250</v>
      </c>
      <c r="F18" s="5">
        <v>350</v>
      </c>
      <c r="G18" s="9">
        <v>200</v>
      </c>
      <c r="H18" s="5">
        <v>350</v>
      </c>
      <c r="I18" s="19">
        <v>0</v>
      </c>
      <c r="J18" s="3"/>
    </row>
    <row r="19" spans="1:10" x14ac:dyDescent="0.25">
      <c r="A19" s="8" t="s">
        <v>14</v>
      </c>
      <c r="B19" s="40">
        <v>440</v>
      </c>
      <c r="C19" s="9">
        <v>200</v>
      </c>
      <c r="D19" s="5">
        <v>200</v>
      </c>
      <c r="E19" s="9">
        <v>200</v>
      </c>
      <c r="F19" s="5">
        <v>200</v>
      </c>
      <c r="G19" s="9">
        <v>350</v>
      </c>
      <c r="H19" s="5">
        <v>200</v>
      </c>
      <c r="I19" s="19">
        <v>0</v>
      </c>
      <c r="J19" s="3"/>
    </row>
    <row r="20" spans="1:10" x14ac:dyDescent="0.25">
      <c r="A20" s="8"/>
      <c r="B20" s="40"/>
      <c r="C20" s="9"/>
      <c r="D20" s="5"/>
      <c r="E20" s="9"/>
      <c r="F20" s="5"/>
      <c r="G20" s="9"/>
      <c r="H20" s="5"/>
      <c r="I20" s="19"/>
      <c r="J20" s="3"/>
    </row>
    <row r="21" spans="1:10" x14ac:dyDescent="0.25">
      <c r="A21" s="8" t="s">
        <v>15</v>
      </c>
      <c r="B21" s="40" t="s">
        <v>20</v>
      </c>
      <c r="C21" s="9" t="s">
        <v>20</v>
      </c>
      <c r="D21" s="5" t="s">
        <v>20</v>
      </c>
      <c r="E21" s="9" t="s">
        <v>20</v>
      </c>
      <c r="F21" s="5" t="s">
        <v>20</v>
      </c>
      <c r="G21" s="9" t="s">
        <v>20</v>
      </c>
      <c r="H21" s="5" t="s">
        <v>20</v>
      </c>
      <c r="I21" s="19">
        <v>0</v>
      </c>
      <c r="J21" s="3"/>
    </row>
    <row r="22" spans="1:10" x14ac:dyDescent="0.25">
      <c r="A22" s="8" t="s">
        <v>16</v>
      </c>
      <c r="B22" s="40" t="s">
        <v>20</v>
      </c>
      <c r="C22" s="9" t="s">
        <v>20</v>
      </c>
      <c r="D22" s="5" t="s">
        <v>20</v>
      </c>
      <c r="E22" s="9" t="s">
        <v>20</v>
      </c>
      <c r="F22" s="5" t="s">
        <v>20</v>
      </c>
      <c r="G22" s="9" t="s">
        <v>20</v>
      </c>
      <c r="H22" s="5" t="s">
        <v>20</v>
      </c>
      <c r="I22" s="19">
        <v>0</v>
      </c>
      <c r="J22" s="3"/>
    </row>
    <row r="23" spans="1:10" x14ac:dyDescent="0.25">
      <c r="A23" s="3"/>
      <c r="B23" s="7"/>
      <c r="C23" s="7"/>
      <c r="D23" s="9"/>
      <c r="E23" s="7"/>
      <c r="F23" s="9"/>
      <c r="G23" s="7"/>
      <c r="H23" s="7"/>
      <c r="I23" s="19"/>
      <c r="J23" s="3"/>
    </row>
    <row r="24" spans="1:10" x14ac:dyDescent="0.25">
      <c r="A24" s="13" t="s">
        <v>21</v>
      </c>
      <c r="B24" s="32">
        <f>SUM(B7:B19)+(B$5)</f>
        <v>6275</v>
      </c>
      <c r="C24" s="32">
        <f t="shared" ref="C24:I24" si="0">SUM(C7:C19)+(C$5)</f>
        <v>9771</v>
      </c>
      <c r="D24" s="32">
        <f t="shared" si="0"/>
        <v>9371</v>
      </c>
      <c r="E24" s="32">
        <f t="shared" si="0"/>
        <v>7971</v>
      </c>
      <c r="F24" s="32">
        <f t="shared" si="0"/>
        <v>10750</v>
      </c>
      <c r="G24" s="32">
        <f t="shared" si="0"/>
        <v>17998</v>
      </c>
      <c r="H24" s="32">
        <f t="shared" si="0"/>
        <v>17925</v>
      </c>
      <c r="I24" s="33">
        <f t="shared" si="0"/>
        <v>0</v>
      </c>
      <c r="J24" s="3"/>
    </row>
    <row r="25" spans="1:10" x14ac:dyDescent="0.25">
      <c r="A25" s="13" t="s">
        <v>18</v>
      </c>
      <c r="B25" s="12">
        <f>SUM(B$24/B$2)</f>
        <v>392.1875</v>
      </c>
      <c r="C25" s="12">
        <f t="shared" ref="C25:I25" si="1">SUM(C$24/C$2)</f>
        <v>610.6875</v>
      </c>
      <c r="D25" s="12">
        <f t="shared" si="1"/>
        <v>585.6875</v>
      </c>
      <c r="E25" s="12">
        <f t="shared" si="1"/>
        <v>498.1875</v>
      </c>
      <c r="F25" s="12">
        <f t="shared" si="1"/>
        <v>716.66666666666663</v>
      </c>
      <c r="G25" s="12">
        <f t="shared" si="1"/>
        <v>818.09090909090912</v>
      </c>
      <c r="H25" s="12">
        <f t="shared" si="1"/>
        <v>746.875</v>
      </c>
      <c r="I25" s="20">
        <f t="shared" si="1"/>
        <v>0</v>
      </c>
      <c r="J25" s="3"/>
    </row>
    <row r="26" spans="1:10" x14ac:dyDescent="0.25">
      <c r="A26" s="34" t="s">
        <v>22</v>
      </c>
      <c r="B26" s="21">
        <f t="shared" ref="B26:I26" si="2">SUM(B6:B19)</f>
        <v>11766</v>
      </c>
      <c r="C26" s="21">
        <f t="shared" si="2"/>
        <v>15262</v>
      </c>
      <c r="D26" s="21">
        <f t="shared" si="2"/>
        <v>14862</v>
      </c>
      <c r="E26" s="21">
        <f t="shared" si="2"/>
        <v>13462</v>
      </c>
      <c r="F26" s="21">
        <f t="shared" si="2"/>
        <v>10750</v>
      </c>
      <c r="G26" s="21">
        <f t="shared" si="2"/>
        <v>17998</v>
      </c>
      <c r="H26" s="21">
        <f t="shared" si="2"/>
        <v>17925</v>
      </c>
      <c r="I26" s="35">
        <f t="shared" si="2"/>
        <v>0</v>
      </c>
      <c r="J26" s="3"/>
    </row>
    <row r="27" spans="1:10" x14ac:dyDescent="0.25">
      <c r="A27" s="34" t="s">
        <v>19</v>
      </c>
      <c r="B27" s="36">
        <f t="shared" ref="B27:I27" si="3">SUM(B$26/B$2)</f>
        <v>735.375</v>
      </c>
      <c r="C27" s="36">
        <f t="shared" si="3"/>
        <v>953.875</v>
      </c>
      <c r="D27" s="36">
        <f t="shared" si="3"/>
        <v>928.875</v>
      </c>
      <c r="E27" s="36">
        <f t="shared" si="3"/>
        <v>841.375</v>
      </c>
      <c r="F27" s="36">
        <f t="shared" si="3"/>
        <v>716.66666666666663</v>
      </c>
      <c r="G27" s="36">
        <f t="shared" si="3"/>
        <v>818.09090909090912</v>
      </c>
      <c r="H27" s="36">
        <f t="shared" si="3"/>
        <v>746.875</v>
      </c>
      <c r="I27" s="37">
        <f t="shared" si="3"/>
        <v>0</v>
      </c>
      <c r="J27" s="3"/>
    </row>
    <row r="29" spans="1:10" x14ac:dyDescent="0.25">
      <c r="I29" s="42">
        <v>42844</v>
      </c>
    </row>
  </sheetData>
  <pageMargins left="0.7" right="0.7" top="0.75" bottom="0.75" header="0.3" footer="0.3"/>
  <pageSetup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Individual Budget</vt:lpstr>
      <vt:lpstr>Sample Costs by Mode of Study</vt:lpstr>
    </vt:vector>
  </TitlesOfParts>
  <Company>The Evergreen State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Clifthorne, Michael</dc:creator>
  <cp:lastModifiedBy>Clifthorne, Michael</cp:lastModifiedBy>
  <cp:lastPrinted>2017-04-20T00:52:48Z</cp:lastPrinted>
  <dcterms:created xsi:type="dcterms:W3CDTF">2014-03-10T17:43:03Z</dcterms:created>
  <dcterms:modified xsi:type="dcterms:W3CDTF">2017-04-20T01:08:58Z</dcterms:modified>
</cp:coreProperties>
</file>